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4" i="1" l="1"/>
  <c r="F38" i="1" l="1"/>
  <c r="F16" i="1"/>
  <c r="F14" i="1"/>
  <c r="F13" i="1"/>
  <c r="F4" i="1"/>
  <c r="F17" i="1"/>
  <c r="F9" i="1"/>
  <c r="F8" i="1"/>
  <c r="F7" i="1"/>
  <c r="A4" i="1" l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<sst xmlns="http://schemas.openxmlformats.org/spreadsheetml/2006/main" count="368" uniqueCount="95">
  <si>
    <t>T/b / № п/п</t>
  </si>
  <si>
    <t>ýöriteleşdirme görä / согласно спецификации</t>
  </si>
  <si>
    <t xml:space="preserve">DAP st. Zerger (ÖDÜM-niň Lebapdaky 4-nji bazasy) / DAP ст. Зергер (УКПО, Лебапская база №4) </t>
  </si>
  <si>
    <t>2022г./2022ý.</t>
  </si>
  <si>
    <t>-//-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</si>
  <si>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</si>
  <si>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</si>
  <si>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</si>
  <si>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</si>
  <si>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</si>
  <si>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</si>
  <si>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r>
      <t xml:space="preserve">6. </t>
    </r>
    <r>
      <rPr>
        <b/>
        <sz val="9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</si>
  <si>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</si>
  <si>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</si>
  <si>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</si>
  <si>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</si>
  <si>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</si>
  <si>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</si>
  <si>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</si>
  <si>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</si>
  <si>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</si>
  <si>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 xml:space="preserve">                                                                                                                                                                                                            </t>
  </si>
  <si>
    <t>147-53 рН стиккеры 0 - 14</t>
  </si>
  <si>
    <t>147-54 рН стиккеры 7,5 - 14,</t>
  </si>
  <si>
    <t>-</t>
  </si>
  <si>
    <t>4(kor. 10 ampula)</t>
  </si>
  <si>
    <t>3(kor. 10 ampula)</t>
  </si>
  <si>
    <t>Термососуд со съемным стаканом или Универсальный термостакан для вискозиметра</t>
  </si>
  <si>
    <t>Термостакан с термометром, объем 500мл</t>
  </si>
  <si>
    <t>Ячейка старения буровых растворов, объем 500 мл</t>
  </si>
  <si>
    <t>Ячейка для определения коррозии, нержавеющая сталь,  объем 500 мл</t>
  </si>
  <si>
    <t xml:space="preserve">Полоски индекаторная бумага  pH - 7,5-14, 100 штук упаковке </t>
  </si>
  <si>
    <t>Комплект калибровочных буферных растворов для pH метра от 4 до 14</t>
  </si>
  <si>
    <t>Пластичные цилиндры   объем 500 мл</t>
  </si>
  <si>
    <t>Пластичные цилиндры   объем 250 мл</t>
  </si>
  <si>
    <t>Тестовые полоски на  кальций 100-2000 мг/л, 100 штук упаковке</t>
  </si>
  <si>
    <t>Тестовые полоски на магний 100-2000 мг/л, 100 штук упаков</t>
  </si>
  <si>
    <t>Тестовые полоски на сульфаты 10-1000 мг/л, 100 штук упаковке</t>
  </si>
  <si>
    <t>Тестовые полоски на хлориды   500-3000 мг/л, 100 штук упаковке</t>
  </si>
  <si>
    <t>Пробирка со шкалой, 100 мл</t>
  </si>
  <si>
    <t>Фильтровальная бумага диаметром 6,5 см, 100 штук</t>
  </si>
  <si>
    <t xml:space="preserve">Государственный стандартный образец водорода в стали
Н2S=0,0023%   ГСО 3608-87
</t>
  </si>
  <si>
    <t>Тигли графитовые для прибора     «Метавак-В»  МПГ-7</t>
  </si>
  <si>
    <t>Образцы,  ГОСТ 9.905-82; ОСТ  39-099-79,  20 х 25 х 0,5, 40 х20 х2</t>
  </si>
  <si>
    <t>Держатель образцов, ОСТ  39-099-79                  5 х 3 х 108</t>
  </si>
  <si>
    <t>Приспособление для  заполнения ячейки,   ОСТ  39-099-7/9</t>
  </si>
  <si>
    <t>Пробка резиновая   № 12,5</t>
  </si>
  <si>
    <t>Зажим шланговый, ТУ 64-1-964-79</t>
  </si>
  <si>
    <t>Наконечники разные, к элект. пипет.</t>
  </si>
  <si>
    <t>Эксикатор без крана:</t>
  </si>
  <si>
    <t>Эфир этиловый ГОСТ 6265-52</t>
  </si>
  <si>
    <t>Натрий уксуснокислый       3-х водный        199,  чда</t>
  </si>
  <si>
    <t>Натрий хлористый     4233-77,  хч</t>
  </si>
  <si>
    <t xml:space="preserve">Натрий сульфид 9-ти водный
      2053,  хч
</t>
  </si>
  <si>
    <t>Соляная кислота      3118-77,  хч</t>
  </si>
  <si>
    <t>Уксусная кислота     61-75,  хч</t>
  </si>
  <si>
    <t>Аммиак водный  25%  3760-79,  чда</t>
  </si>
  <si>
    <t>Спирт  этиловый     18300,  хч</t>
  </si>
  <si>
    <t>Уротропин        ТУ  2600-001-   70286334-2003, чда</t>
  </si>
  <si>
    <t>Стандарт-титры для приготовления буферных р-ров для рН-метрии х.ч.</t>
  </si>
  <si>
    <t>Аммоний роданистый (роданит) х.ч.</t>
  </si>
  <si>
    <t>Калий едкий х.ч. КОН</t>
  </si>
  <si>
    <t>Трилон Б, фиксанал 0,1н</t>
  </si>
  <si>
    <t>СТ соль Мора 0,1н</t>
  </si>
  <si>
    <t>Янтарная кислота х.ч.   ГОСТ 6341</t>
  </si>
  <si>
    <t>Кисилол  ч.д.а.      ГОСТ 9949 или  ГОСТ 9410</t>
  </si>
  <si>
    <t>Щелочной голубой 6Б</t>
  </si>
  <si>
    <r>
      <t xml:space="preserve"> Контейнеры (КЖ-302см</t>
    </r>
    <r>
      <rPr>
        <sz val="12"/>
        <color theme="1"/>
        <rFont val="Calibri"/>
        <family val="2"/>
        <charset val="204"/>
      </rPr>
      <t>³) серо стойкие до 6% от объема газа</t>
    </r>
  </si>
  <si>
    <t>Паспорт и тех. Описание на  установку</t>
  </si>
  <si>
    <t>Инструкция по эксплуатации  преобразователя  частоты</t>
  </si>
  <si>
    <t>штук</t>
  </si>
  <si>
    <t>упаковка</t>
  </si>
  <si>
    <t>м</t>
  </si>
  <si>
    <t>кг</t>
  </si>
  <si>
    <t>коробка</t>
  </si>
  <si>
    <t xml:space="preserve">Буферные жидкости от 4 до 14 </t>
  </si>
  <si>
    <t>ёмкость 400см³</t>
  </si>
  <si>
    <t>Наименование продукции</t>
  </si>
  <si>
    <t xml:space="preserve"> Рабочая среда и химический состав </t>
  </si>
  <si>
    <t xml:space="preserve"> Тип, марка, ГОСТ, тех условия</t>
  </si>
  <si>
    <t xml:space="preserve"> Ед.изм</t>
  </si>
  <si>
    <t xml:space="preserve"> Кол-во</t>
  </si>
  <si>
    <t xml:space="preserve"> График поставки</t>
  </si>
  <si>
    <t xml:space="preserve"> Базис поставки</t>
  </si>
  <si>
    <t>Год выпуска продукции</t>
  </si>
  <si>
    <t>литр</t>
  </si>
  <si>
    <t>Изопропиловый  спирт    9805,  хч</t>
  </si>
  <si>
    <t xml:space="preserve">Полоски индекаторная бумага    pH - 0-14, 100 штук упаковке  </t>
  </si>
  <si>
    <t>Пластичные цилиндры           объем 100 мл</t>
  </si>
  <si>
    <t>Пробирка со шкалой 100 мл</t>
  </si>
  <si>
    <t>Хлористый аммония</t>
  </si>
  <si>
    <t>ГОСТ 3773-72</t>
  </si>
  <si>
    <t>10(kor.10 ampula)</t>
  </si>
  <si>
    <t>дионизированная вода</t>
  </si>
  <si>
    <t>Lot №5 "kömekçi serişdeleri" boýunça ýöriteleşdirme / Спецификация по лоту №5 "вспомогательная продукция"/ Lot 5 "Auxiliary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</si>
</sst>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zoomScaleNormal="100" workbookViewId="0">
      <selection sqref="A1:I1"/>
    </sheetView>
  </sheetViews>
  <sheetFormatPr defaultRowHeight="15" x14ac:dyDescent="0.25"/>
  <cols>
    <col min="1" max="1" width="7.42578125" style="17" customWidth="1"/>
    <col min="2" max="2" width="43" style="17" customWidth="1"/>
    <col min="3" max="3" width="15" style="17" bestFit="1" customWidth="1"/>
    <col min="4" max="4" width="20.28515625" style="17" customWidth="1"/>
    <col min="5" max="5" width="9.42578125" style="17" customWidth="1"/>
    <col min="6" max="6" width="10.7109375" style="17" bestFit="1" customWidth="1"/>
    <col min="7" max="7" width="14" style="17" customWidth="1"/>
    <col min="8" max="8" width="16.28515625" style="17" customWidth="1"/>
    <col min="9" max="9" width="18.42578125" style="17" customWidth="1"/>
    <col min="10" max="10" width="9.140625" style="17" customWidth="1"/>
    <col min="11" max="15" width="9.140625" style="17"/>
    <col min="16" max="16" width="20.5703125" style="17" customWidth="1"/>
    <col min="17" max="16384" width="9.140625" style="17"/>
  </cols>
  <sheetData>
    <row r="1" spans="1:10" ht="15.75" x14ac:dyDescent="0.25">
      <c r="A1" s="41" t="s">
        <v>94</v>
      </c>
      <c r="B1" s="41"/>
      <c r="C1" s="41"/>
      <c r="D1" s="41"/>
      <c r="E1" s="41"/>
      <c r="F1" s="41"/>
      <c r="G1" s="41"/>
      <c r="H1" s="41"/>
      <c r="I1" s="41"/>
      <c r="J1" s="16"/>
    </row>
    <row r="2" spans="1:10" ht="107.25" customHeight="1" x14ac:dyDescent="0.25">
      <c r="A2" s="1" t="s">
        <v>0</v>
      </c>
      <c r="B2" s="1" t="s">
        <v>77</v>
      </c>
      <c r="C2" s="1" t="s">
        <v>78</v>
      </c>
      <c r="D2" s="1" t="s">
        <v>79</v>
      </c>
      <c r="E2" s="1" t="s">
        <v>80</v>
      </c>
      <c r="F2" s="2" t="s">
        <v>81</v>
      </c>
      <c r="G2" s="1" t="s">
        <v>82</v>
      </c>
      <c r="H2" s="1" t="s">
        <v>83</v>
      </c>
      <c r="I2" s="1" t="s">
        <v>84</v>
      </c>
      <c r="J2" s="16"/>
    </row>
    <row r="3" spans="1:10" ht="47.25" x14ac:dyDescent="0.25">
      <c r="A3" s="1">
        <v>1</v>
      </c>
      <c r="B3" s="27" t="s">
        <v>27</v>
      </c>
      <c r="C3" s="28" t="s">
        <v>24</v>
      </c>
      <c r="D3" s="28" t="s">
        <v>24</v>
      </c>
      <c r="E3" s="28" t="s">
        <v>70</v>
      </c>
      <c r="F3" s="28">
        <v>1</v>
      </c>
      <c r="G3" s="45" t="s">
        <v>1</v>
      </c>
      <c r="H3" s="45" t="s">
        <v>2</v>
      </c>
      <c r="I3" s="47" t="s">
        <v>3</v>
      </c>
      <c r="J3" s="16"/>
    </row>
    <row r="4" spans="1:10" ht="48" customHeight="1" x14ac:dyDescent="0.25">
      <c r="A4" s="1">
        <f>A3+1</f>
        <v>2</v>
      </c>
      <c r="B4" s="27" t="s">
        <v>28</v>
      </c>
      <c r="C4" s="28" t="s">
        <v>24</v>
      </c>
      <c r="D4" s="28" t="s">
        <v>24</v>
      </c>
      <c r="E4" s="28" t="s">
        <v>70</v>
      </c>
      <c r="F4" s="28">
        <f>2+10</f>
        <v>12</v>
      </c>
      <c r="G4" s="46"/>
      <c r="H4" s="46"/>
      <c r="I4" s="48"/>
      <c r="J4" s="16"/>
    </row>
    <row r="5" spans="1:10" ht="63" customHeight="1" x14ac:dyDescent="0.25">
      <c r="A5" s="1">
        <v>3</v>
      </c>
      <c r="B5" s="14" t="s">
        <v>29</v>
      </c>
      <c r="C5" s="14" t="s">
        <v>24</v>
      </c>
      <c r="D5" s="14" t="s">
        <v>24</v>
      </c>
      <c r="E5" s="14" t="s">
        <v>70</v>
      </c>
      <c r="F5" s="14">
        <v>6</v>
      </c>
      <c r="G5" s="46"/>
      <c r="H5" s="46"/>
      <c r="I5" s="48"/>
      <c r="J5" s="18"/>
    </row>
    <row r="6" spans="1:10" ht="31.5" x14ac:dyDescent="0.25">
      <c r="A6" s="1">
        <v>4</v>
      </c>
      <c r="B6" s="14" t="s">
        <v>30</v>
      </c>
      <c r="C6" s="14" t="s">
        <v>24</v>
      </c>
      <c r="D6" s="14" t="s">
        <v>24</v>
      </c>
      <c r="E6" s="14" t="s">
        <v>70</v>
      </c>
      <c r="F6" s="14">
        <v>2</v>
      </c>
      <c r="G6" s="46"/>
      <c r="H6" s="46"/>
      <c r="I6" s="48"/>
      <c r="J6" s="18"/>
    </row>
    <row r="7" spans="1:10" ht="31.5" x14ac:dyDescent="0.25">
      <c r="A7" s="1">
        <v>5</v>
      </c>
      <c r="B7" s="14" t="s">
        <v>87</v>
      </c>
      <c r="C7" s="14" t="s">
        <v>24</v>
      </c>
      <c r="D7" s="14" t="s">
        <v>22</v>
      </c>
      <c r="E7" s="14" t="s">
        <v>71</v>
      </c>
      <c r="F7" s="14">
        <f>10+200</f>
        <v>210</v>
      </c>
      <c r="G7" s="46"/>
      <c r="H7" s="46"/>
      <c r="I7" s="48"/>
      <c r="J7" s="18"/>
    </row>
    <row r="8" spans="1:10" ht="31.5" x14ac:dyDescent="0.25">
      <c r="A8" s="1">
        <v>6</v>
      </c>
      <c r="B8" s="14" t="s">
        <v>31</v>
      </c>
      <c r="C8" s="14" t="s">
        <v>24</v>
      </c>
      <c r="D8" s="19" t="s">
        <v>23</v>
      </c>
      <c r="E8" s="14" t="s">
        <v>71</v>
      </c>
      <c r="F8" s="14">
        <f>10+100</f>
        <v>110</v>
      </c>
      <c r="G8" s="46"/>
      <c r="H8" s="46"/>
      <c r="I8" s="49"/>
      <c r="J8" s="18"/>
    </row>
    <row r="9" spans="1:10" ht="47.25" x14ac:dyDescent="0.25">
      <c r="A9" s="1">
        <v>7</v>
      </c>
      <c r="B9" s="14" t="s">
        <v>32</v>
      </c>
      <c r="C9" s="14" t="s">
        <v>24</v>
      </c>
      <c r="D9" s="14" t="s">
        <v>75</v>
      </c>
      <c r="E9" s="14" t="s">
        <v>70</v>
      </c>
      <c r="F9" s="14">
        <f>1+10</f>
        <v>11</v>
      </c>
      <c r="G9" s="3" t="s">
        <v>4</v>
      </c>
      <c r="H9" s="3" t="s">
        <v>4</v>
      </c>
      <c r="I9" s="3" t="s">
        <v>4</v>
      </c>
      <c r="J9" s="18"/>
    </row>
    <row r="10" spans="1:10" ht="48" customHeight="1" x14ac:dyDescent="0.25">
      <c r="A10" s="1">
        <v>8</v>
      </c>
      <c r="B10" s="14" t="s">
        <v>88</v>
      </c>
      <c r="C10" s="14" t="s">
        <v>24</v>
      </c>
      <c r="D10" s="14" t="s">
        <v>24</v>
      </c>
      <c r="E10" s="14" t="s">
        <v>70</v>
      </c>
      <c r="F10" s="14">
        <v>6</v>
      </c>
      <c r="G10" s="3" t="s">
        <v>4</v>
      </c>
      <c r="H10" s="3" t="s">
        <v>4</v>
      </c>
      <c r="I10" s="3" t="s">
        <v>4</v>
      </c>
      <c r="J10" s="18"/>
    </row>
    <row r="11" spans="1:10" ht="15.75" x14ac:dyDescent="0.25">
      <c r="A11" s="1">
        <v>9</v>
      </c>
      <c r="B11" s="14" t="s">
        <v>34</v>
      </c>
      <c r="C11" s="14" t="s">
        <v>24</v>
      </c>
      <c r="D11" s="14" t="s">
        <v>24</v>
      </c>
      <c r="E11" s="14" t="s">
        <v>70</v>
      </c>
      <c r="F11" s="14">
        <v>6</v>
      </c>
      <c r="G11" s="3" t="s">
        <v>4</v>
      </c>
      <c r="H11" s="3" t="s">
        <v>4</v>
      </c>
      <c r="I11" s="3" t="s">
        <v>4</v>
      </c>
      <c r="J11" s="18"/>
    </row>
    <row r="12" spans="1:10" ht="15.75" x14ac:dyDescent="0.25">
      <c r="A12" s="1">
        <v>10</v>
      </c>
      <c r="B12" s="14" t="s">
        <v>33</v>
      </c>
      <c r="C12" s="14" t="s">
        <v>24</v>
      </c>
      <c r="D12" s="14" t="s">
        <v>24</v>
      </c>
      <c r="E12" s="14" t="s">
        <v>70</v>
      </c>
      <c r="F12" s="14">
        <v>6</v>
      </c>
      <c r="G12" s="3" t="s">
        <v>4</v>
      </c>
      <c r="H12" s="3" t="s">
        <v>4</v>
      </c>
      <c r="I12" s="3" t="s">
        <v>4</v>
      </c>
      <c r="J12" s="18"/>
    </row>
    <row r="13" spans="1:10" ht="31.5" x14ac:dyDescent="0.25">
      <c r="A13" s="1">
        <v>11</v>
      </c>
      <c r="B13" s="14" t="s">
        <v>35</v>
      </c>
      <c r="C13" s="14" t="s">
        <v>24</v>
      </c>
      <c r="D13" s="14" t="s">
        <v>24</v>
      </c>
      <c r="E13" s="14" t="s">
        <v>71</v>
      </c>
      <c r="F13" s="14">
        <f>10+50</f>
        <v>60</v>
      </c>
      <c r="G13" s="3" t="s">
        <v>4</v>
      </c>
      <c r="H13" s="3" t="s">
        <v>4</v>
      </c>
      <c r="I13" s="3" t="s">
        <v>4</v>
      </c>
      <c r="J13" s="18"/>
    </row>
    <row r="14" spans="1:10" ht="31.5" x14ac:dyDescent="0.25">
      <c r="A14" s="1">
        <v>12</v>
      </c>
      <c r="B14" s="14" t="s">
        <v>36</v>
      </c>
      <c r="C14" s="14" t="s">
        <v>24</v>
      </c>
      <c r="D14" s="14" t="s">
        <v>24</v>
      </c>
      <c r="E14" s="14" t="s">
        <v>71</v>
      </c>
      <c r="F14" s="14">
        <f>10+50</f>
        <v>60</v>
      </c>
      <c r="G14" s="3" t="s">
        <v>4</v>
      </c>
      <c r="H14" s="3" t="s">
        <v>4</v>
      </c>
      <c r="I14" s="3" t="s">
        <v>4</v>
      </c>
      <c r="J14" s="18"/>
    </row>
    <row r="15" spans="1:10" ht="31.5" x14ac:dyDescent="0.25">
      <c r="A15" s="1">
        <v>13</v>
      </c>
      <c r="B15" s="14" t="s">
        <v>37</v>
      </c>
      <c r="C15" s="14" t="s">
        <v>24</v>
      </c>
      <c r="D15" s="14" t="s">
        <v>24</v>
      </c>
      <c r="E15" s="14" t="s">
        <v>71</v>
      </c>
      <c r="F15" s="14">
        <v>3</v>
      </c>
      <c r="G15" s="3" t="s">
        <v>4</v>
      </c>
      <c r="H15" s="3" t="s">
        <v>4</v>
      </c>
      <c r="I15" s="3" t="s">
        <v>4</v>
      </c>
      <c r="J15" s="18"/>
    </row>
    <row r="16" spans="1:10" ht="31.5" x14ac:dyDescent="0.25">
      <c r="A16" s="1">
        <v>14</v>
      </c>
      <c r="B16" s="14" t="s">
        <v>38</v>
      </c>
      <c r="C16" s="14" t="s">
        <v>24</v>
      </c>
      <c r="D16" s="14" t="s">
        <v>24</v>
      </c>
      <c r="E16" s="14" t="s">
        <v>71</v>
      </c>
      <c r="F16" s="14">
        <f>3+10</f>
        <v>13</v>
      </c>
      <c r="G16" s="3" t="s">
        <v>4</v>
      </c>
      <c r="H16" s="3" t="s">
        <v>4</v>
      </c>
      <c r="I16" s="3" t="s">
        <v>4</v>
      </c>
      <c r="J16" s="18"/>
    </row>
    <row r="17" spans="1:10" ht="31.5" x14ac:dyDescent="0.25">
      <c r="A17" s="1">
        <v>15</v>
      </c>
      <c r="B17" s="14" t="s">
        <v>40</v>
      </c>
      <c r="C17" s="14" t="s">
        <v>24</v>
      </c>
      <c r="D17" s="14" t="s">
        <v>24</v>
      </c>
      <c r="E17" s="14" t="s">
        <v>71</v>
      </c>
      <c r="F17" s="14">
        <f>10+500</f>
        <v>510</v>
      </c>
      <c r="G17" s="3" t="s">
        <v>4</v>
      </c>
      <c r="H17" s="3" t="s">
        <v>4</v>
      </c>
      <c r="I17" s="3" t="s">
        <v>4</v>
      </c>
      <c r="J17" s="18"/>
    </row>
    <row r="18" spans="1:10" ht="15.75" x14ac:dyDescent="0.25">
      <c r="A18" s="1">
        <v>16</v>
      </c>
      <c r="B18" s="14" t="s">
        <v>39</v>
      </c>
      <c r="C18" s="14" t="s">
        <v>24</v>
      </c>
      <c r="D18" s="14" t="s">
        <v>24</v>
      </c>
      <c r="E18" s="14" t="s">
        <v>70</v>
      </c>
      <c r="F18" s="14">
        <v>10</v>
      </c>
      <c r="G18" s="3" t="s">
        <v>4</v>
      </c>
      <c r="H18" s="3" t="s">
        <v>4</v>
      </c>
      <c r="I18" s="3" t="s">
        <v>4</v>
      </c>
      <c r="J18" s="18"/>
    </row>
    <row r="19" spans="1:10" ht="63" x14ac:dyDescent="0.25">
      <c r="A19" s="1">
        <v>17</v>
      </c>
      <c r="B19" s="14" t="s">
        <v>41</v>
      </c>
      <c r="C19" s="14" t="s">
        <v>24</v>
      </c>
      <c r="D19" s="14" t="s">
        <v>24</v>
      </c>
      <c r="E19" s="14" t="s">
        <v>72</v>
      </c>
      <c r="F19" s="14">
        <v>10</v>
      </c>
      <c r="G19" s="3" t="s">
        <v>4</v>
      </c>
      <c r="H19" s="3" t="s">
        <v>4</v>
      </c>
      <c r="I19" s="3" t="s">
        <v>4</v>
      </c>
      <c r="J19" s="18"/>
    </row>
    <row r="20" spans="1:10" ht="31.5" x14ac:dyDescent="0.25">
      <c r="A20" s="1">
        <v>18</v>
      </c>
      <c r="B20" s="14" t="s">
        <v>42</v>
      </c>
      <c r="C20" s="14" t="s">
        <v>24</v>
      </c>
      <c r="D20" s="14" t="s">
        <v>24</v>
      </c>
      <c r="E20" s="14" t="s">
        <v>70</v>
      </c>
      <c r="F20" s="14">
        <v>500</v>
      </c>
      <c r="G20" s="3" t="s">
        <v>4</v>
      </c>
      <c r="H20" s="3" t="s">
        <v>4</v>
      </c>
      <c r="I20" s="3" t="s">
        <v>4</v>
      </c>
      <c r="J20" s="18"/>
    </row>
    <row r="21" spans="1:10" ht="31.5" x14ac:dyDescent="0.25">
      <c r="A21" s="1">
        <v>19</v>
      </c>
      <c r="B21" s="14" t="s">
        <v>43</v>
      </c>
      <c r="C21" s="14" t="s">
        <v>24</v>
      </c>
      <c r="D21" s="14" t="s">
        <v>24</v>
      </c>
      <c r="E21" s="14" t="s">
        <v>70</v>
      </c>
      <c r="F21" s="14">
        <v>40</v>
      </c>
      <c r="G21" s="3" t="s">
        <v>4</v>
      </c>
      <c r="H21" s="3" t="s">
        <v>4</v>
      </c>
      <c r="I21" s="3" t="s">
        <v>4</v>
      </c>
      <c r="J21" s="18"/>
    </row>
    <row r="22" spans="1:10" ht="31.5" x14ac:dyDescent="0.25">
      <c r="A22" s="1">
        <v>20</v>
      </c>
      <c r="B22" s="14" t="s">
        <v>44</v>
      </c>
      <c r="C22" s="14" t="s">
        <v>24</v>
      </c>
      <c r="D22" s="14" t="s">
        <v>24</v>
      </c>
      <c r="E22" s="14" t="s">
        <v>70</v>
      </c>
      <c r="F22" s="14">
        <v>2</v>
      </c>
      <c r="G22" s="3" t="s">
        <v>4</v>
      </c>
      <c r="H22" s="3" t="s">
        <v>4</v>
      </c>
      <c r="I22" s="3" t="s">
        <v>4</v>
      </c>
      <c r="J22" s="18"/>
    </row>
    <row r="23" spans="1:10" ht="31.5" x14ac:dyDescent="0.25">
      <c r="A23" s="1">
        <v>21</v>
      </c>
      <c r="B23" s="14" t="s">
        <v>45</v>
      </c>
      <c r="C23" s="14" t="s">
        <v>24</v>
      </c>
      <c r="D23" s="14" t="s">
        <v>24</v>
      </c>
      <c r="E23" s="14" t="s">
        <v>70</v>
      </c>
      <c r="F23" s="14">
        <v>2</v>
      </c>
      <c r="G23" s="3" t="s">
        <v>4</v>
      </c>
      <c r="H23" s="3" t="s">
        <v>4</v>
      </c>
      <c r="I23" s="3" t="s">
        <v>4</v>
      </c>
      <c r="J23" s="18"/>
    </row>
    <row r="24" spans="1:10" ht="15.75" x14ac:dyDescent="0.25">
      <c r="A24" s="1">
        <v>22</v>
      </c>
      <c r="B24" s="14" t="s">
        <v>47</v>
      </c>
      <c r="C24" s="14" t="s">
        <v>24</v>
      </c>
      <c r="D24" s="14" t="s">
        <v>24</v>
      </c>
      <c r="E24" s="14" t="s">
        <v>70</v>
      </c>
      <c r="F24" s="14">
        <v>2</v>
      </c>
      <c r="G24" s="3" t="s">
        <v>4</v>
      </c>
      <c r="H24" s="3" t="s">
        <v>4</v>
      </c>
      <c r="I24" s="3" t="s">
        <v>4</v>
      </c>
      <c r="J24" s="18"/>
    </row>
    <row r="25" spans="1:10" ht="15.75" x14ac:dyDescent="0.25">
      <c r="A25" s="1">
        <v>23</v>
      </c>
      <c r="B25" s="14" t="s">
        <v>46</v>
      </c>
      <c r="C25" s="14" t="s">
        <v>24</v>
      </c>
      <c r="D25" s="14" t="s">
        <v>24</v>
      </c>
      <c r="E25" s="14" t="s">
        <v>70</v>
      </c>
      <c r="F25" s="14">
        <v>2</v>
      </c>
      <c r="G25" s="3" t="s">
        <v>4</v>
      </c>
      <c r="H25" s="3" t="s">
        <v>4</v>
      </c>
      <c r="I25" s="3" t="s">
        <v>4</v>
      </c>
      <c r="J25" s="18"/>
    </row>
    <row r="26" spans="1:10" ht="15.75" x14ac:dyDescent="0.25">
      <c r="A26" s="1">
        <v>24</v>
      </c>
      <c r="B26" s="14" t="s">
        <v>48</v>
      </c>
      <c r="C26" s="14" t="s">
        <v>24</v>
      </c>
      <c r="D26" s="14" t="s">
        <v>24</v>
      </c>
      <c r="E26" s="14" t="s">
        <v>70</v>
      </c>
      <c r="F26" s="14">
        <v>5</v>
      </c>
      <c r="G26" s="3" t="s">
        <v>4</v>
      </c>
      <c r="H26" s="3" t="s">
        <v>4</v>
      </c>
      <c r="I26" s="3" t="s">
        <v>4</v>
      </c>
      <c r="J26" s="18"/>
    </row>
    <row r="27" spans="1:10" ht="15.75" x14ac:dyDescent="0.25">
      <c r="A27" s="51">
        <v>25</v>
      </c>
      <c r="B27" s="25" t="s">
        <v>49</v>
      </c>
      <c r="C27" s="14" t="s">
        <v>24</v>
      </c>
      <c r="D27" s="14" t="s">
        <v>24</v>
      </c>
      <c r="E27" s="14"/>
      <c r="F27" s="14"/>
      <c r="G27" s="3" t="s">
        <v>4</v>
      </c>
      <c r="H27" s="3" t="s">
        <v>4</v>
      </c>
      <c r="I27" s="3" t="s">
        <v>4</v>
      </c>
      <c r="J27" s="18"/>
    </row>
    <row r="28" spans="1:10" ht="15.75" x14ac:dyDescent="0.25">
      <c r="A28" s="52"/>
      <c r="B28" s="14">
        <v>140</v>
      </c>
      <c r="C28" s="14" t="s">
        <v>24</v>
      </c>
      <c r="D28" s="14" t="s">
        <v>24</v>
      </c>
      <c r="E28" s="14" t="s">
        <v>70</v>
      </c>
      <c r="F28" s="14">
        <v>1</v>
      </c>
      <c r="G28" s="3" t="s">
        <v>4</v>
      </c>
      <c r="H28" s="3" t="s">
        <v>4</v>
      </c>
      <c r="I28" s="3" t="s">
        <v>4</v>
      </c>
      <c r="J28" s="18"/>
    </row>
    <row r="29" spans="1:10" ht="15.75" x14ac:dyDescent="0.25">
      <c r="A29" s="53"/>
      <c r="B29" s="14">
        <v>190</v>
      </c>
      <c r="C29" s="14" t="s">
        <v>24</v>
      </c>
      <c r="D29" s="14" t="s">
        <v>24</v>
      </c>
      <c r="E29" s="14" t="s">
        <v>70</v>
      </c>
      <c r="F29" s="14">
        <v>1</v>
      </c>
      <c r="G29" s="3" t="s">
        <v>4</v>
      </c>
      <c r="H29" s="3" t="s">
        <v>4</v>
      </c>
      <c r="I29" s="3" t="s">
        <v>4</v>
      </c>
      <c r="J29" s="18"/>
    </row>
    <row r="30" spans="1:10" ht="15.75" x14ac:dyDescent="0.25">
      <c r="A30" s="29">
        <v>26</v>
      </c>
      <c r="B30" s="14" t="s">
        <v>50</v>
      </c>
      <c r="C30" s="14" t="s">
        <v>24</v>
      </c>
      <c r="D30" s="14" t="s">
        <v>24</v>
      </c>
      <c r="E30" s="14" t="s">
        <v>85</v>
      </c>
      <c r="F30" s="14">
        <v>5</v>
      </c>
      <c r="G30" s="3" t="s">
        <v>4</v>
      </c>
      <c r="H30" s="3" t="s">
        <v>4</v>
      </c>
      <c r="I30" s="3" t="s">
        <v>4</v>
      </c>
      <c r="J30" s="18"/>
    </row>
    <row r="31" spans="1:10" ht="15.75" x14ac:dyDescent="0.25">
      <c r="A31" s="29">
        <f>A30+1</f>
        <v>27</v>
      </c>
      <c r="B31" s="14" t="s">
        <v>86</v>
      </c>
      <c r="C31" s="14" t="s">
        <v>24</v>
      </c>
      <c r="D31" s="14" t="s">
        <v>24</v>
      </c>
      <c r="E31" s="14" t="s">
        <v>85</v>
      </c>
      <c r="F31" s="14">
        <v>8</v>
      </c>
      <c r="G31" s="3" t="s">
        <v>4</v>
      </c>
      <c r="H31" s="3" t="s">
        <v>4</v>
      </c>
      <c r="I31" s="3" t="s">
        <v>4</v>
      </c>
      <c r="J31" s="18"/>
    </row>
    <row r="32" spans="1:10" ht="31.5" x14ac:dyDescent="0.25">
      <c r="A32" s="29">
        <f t="shared" ref="A32:A48" si="0">A31+1</f>
        <v>28</v>
      </c>
      <c r="B32" s="14" t="s">
        <v>51</v>
      </c>
      <c r="C32" s="14" t="s">
        <v>24</v>
      </c>
      <c r="D32" s="14" t="s">
        <v>24</v>
      </c>
      <c r="E32" s="14" t="s">
        <v>73</v>
      </c>
      <c r="F32" s="14">
        <v>5</v>
      </c>
      <c r="G32" s="3" t="s">
        <v>4</v>
      </c>
      <c r="H32" s="3" t="s">
        <v>4</v>
      </c>
      <c r="I32" s="3" t="s">
        <v>4</v>
      </c>
      <c r="J32" s="18"/>
    </row>
    <row r="33" spans="1:10" ht="15.75" x14ac:dyDescent="0.25">
      <c r="A33" s="29">
        <f t="shared" si="0"/>
        <v>29</v>
      </c>
      <c r="B33" s="14" t="s">
        <v>52</v>
      </c>
      <c r="C33" s="14" t="s">
        <v>24</v>
      </c>
      <c r="D33" s="14" t="s">
        <v>24</v>
      </c>
      <c r="E33" s="14" t="s">
        <v>73</v>
      </c>
      <c r="F33" s="14">
        <v>20</v>
      </c>
      <c r="G33" s="3" t="s">
        <v>4</v>
      </c>
      <c r="H33" s="3" t="s">
        <v>4</v>
      </c>
      <c r="I33" s="3" t="s">
        <v>4</v>
      </c>
      <c r="J33" s="18"/>
    </row>
    <row r="34" spans="1:10" ht="47.25" x14ac:dyDescent="0.25">
      <c r="A34" s="29">
        <f t="shared" si="0"/>
        <v>30</v>
      </c>
      <c r="B34" s="14" t="s">
        <v>53</v>
      </c>
      <c r="C34" s="14" t="s">
        <v>24</v>
      </c>
      <c r="D34" s="14" t="s">
        <v>24</v>
      </c>
      <c r="E34" s="14" t="s">
        <v>73</v>
      </c>
      <c r="F34" s="14">
        <v>1</v>
      </c>
      <c r="G34" s="3" t="s">
        <v>4</v>
      </c>
      <c r="H34" s="3" t="s">
        <v>4</v>
      </c>
      <c r="I34" s="3" t="s">
        <v>4</v>
      </c>
      <c r="J34" s="18"/>
    </row>
    <row r="35" spans="1:10" ht="15.75" x14ac:dyDescent="0.25">
      <c r="A35" s="29">
        <f t="shared" si="0"/>
        <v>31</v>
      </c>
      <c r="B35" s="14" t="s">
        <v>54</v>
      </c>
      <c r="C35" s="14" t="s">
        <v>24</v>
      </c>
      <c r="D35" s="14" t="s">
        <v>24</v>
      </c>
      <c r="E35" s="14" t="s">
        <v>73</v>
      </c>
      <c r="F35" s="14">
        <v>15</v>
      </c>
      <c r="G35" s="3" t="s">
        <v>4</v>
      </c>
      <c r="H35" s="3" t="s">
        <v>4</v>
      </c>
      <c r="I35" s="3" t="s">
        <v>4</v>
      </c>
      <c r="J35" s="18"/>
    </row>
    <row r="36" spans="1:10" ht="15.75" x14ac:dyDescent="0.25">
      <c r="A36" s="29">
        <f t="shared" si="0"/>
        <v>32</v>
      </c>
      <c r="B36" s="14" t="s">
        <v>55</v>
      </c>
      <c r="C36" s="14" t="s">
        <v>24</v>
      </c>
      <c r="D36" s="14" t="s">
        <v>24</v>
      </c>
      <c r="E36" s="14" t="s">
        <v>85</v>
      </c>
      <c r="F36" s="14">
        <v>20</v>
      </c>
      <c r="G36" s="3" t="s">
        <v>4</v>
      </c>
      <c r="H36" s="3" t="s">
        <v>4</v>
      </c>
      <c r="I36" s="3" t="s">
        <v>4</v>
      </c>
      <c r="J36" s="18"/>
    </row>
    <row r="37" spans="1:10" ht="15.75" x14ac:dyDescent="0.25">
      <c r="A37" s="29">
        <f t="shared" si="0"/>
        <v>33</v>
      </c>
      <c r="B37" s="14" t="s">
        <v>56</v>
      </c>
      <c r="C37" s="14" t="s">
        <v>24</v>
      </c>
      <c r="D37" s="14" t="s">
        <v>24</v>
      </c>
      <c r="E37" s="14" t="s">
        <v>73</v>
      </c>
      <c r="F37" s="14">
        <v>15</v>
      </c>
      <c r="G37" s="3" t="s">
        <v>4</v>
      </c>
      <c r="H37" s="3" t="s">
        <v>4</v>
      </c>
      <c r="I37" s="3" t="s">
        <v>4</v>
      </c>
      <c r="J37" s="18"/>
    </row>
    <row r="38" spans="1:10" ht="15.75" x14ac:dyDescent="0.25">
      <c r="A38" s="29">
        <f t="shared" si="0"/>
        <v>34</v>
      </c>
      <c r="B38" s="14" t="s">
        <v>57</v>
      </c>
      <c r="C38" s="14" t="s">
        <v>24</v>
      </c>
      <c r="D38" s="14" t="s">
        <v>24</v>
      </c>
      <c r="E38" s="14" t="s">
        <v>85</v>
      </c>
      <c r="F38" s="14">
        <f>25+5</f>
        <v>30</v>
      </c>
      <c r="G38" s="3" t="s">
        <v>4</v>
      </c>
      <c r="H38" s="3" t="s">
        <v>4</v>
      </c>
      <c r="I38" s="3" t="s">
        <v>4</v>
      </c>
      <c r="J38" s="18"/>
    </row>
    <row r="39" spans="1:10" ht="31.5" x14ac:dyDescent="0.25">
      <c r="A39" s="29">
        <f t="shared" si="0"/>
        <v>35</v>
      </c>
      <c r="B39" s="14" t="s">
        <v>58</v>
      </c>
      <c r="C39" s="14" t="s">
        <v>24</v>
      </c>
      <c r="D39" s="14" t="s">
        <v>24</v>
      </c>
      <c r="E39" s="14" t="s">
        <v>73</v>
      </c>
      <c r="F39" s="14">
        <v>4</v>
      </c>
      <c r="G39" s="3" t="s">
        <v>4</v>
      </c>
      <c r="H39" s="3" t="s">
        <v>4</v>
      </c>
      <c r="I39" s="3" t="s">
        <v>4</v>
      </c>
      <c r="J39" s="18"/>
    </row>
    <row r="40" spans="1:10" ht="31.5" x14ac:dyDescent="0.25">
      <c r="A40" s="29">
        <f t="shared" si="0"/>
        <v>36</v>
      </c>
      <c r="B40" s="14" t="s">
        <v>59</v>
      </c>
      <c r="C40" s="14" t="s">
        <v>24</v>
      </c>
      <c r="D40" s="14" t="s">
        <v>24</v>
      </c>
      <c r="E40" s="14" t="s">
        <v>74</v>
      </c>
      <c r="F40" s="14" t="s">
        <v>25</v>
      </c>
      <c r="G40" s="3" t="s">
        <v>4</v>
      </c>
      <c r="H40" s="3" t="s">
        <v>4</v>
      </c>
      <c r="I40" s="3" t="s">
        <v>4</v>
      </c>
      <c r="J40" s="18"/>
    </row>
    <row r="41" spans="1:10" ht="15.75" x14ac:dyDescent="0.25">
      <c r="A41" s="29">
        <f t="shared" si="0"/>
        <v>37</v>
      </c>
      <c r="B41" s="14" t="s">
        <v>60</v>
      </c>
      <c r="C41" s="14" t="s">
        <v>24</v>
      </c>
      <c r="D41" s="14" t="s">
        <v>24</v>
      </c>
      <c r="E41" s="14" t="s">
        <v>73</v>
      </c>
      <c r="F41" s="14">
        <v>1</v>
      </c>
      <c r="G41" s="3" t="s">
        <v>4</v>
      </c>
      <c r="H41" s="3" t="s">
        <v>4</v>
      </c>
      <c r="I41" s="3" t="s">
        <v>4</v>
      </c>
      <c r="J41" s="18"/>
    </row>
    <row r="42" spans="1:10" ht="15.75" x14ac:dyDescent="0.25">
      <c r="A42" s="29">
        <f t="shared" si="0"/>
        <v>38</v>
      </c>
      <c r="B42" s="14" t="s">
        <v>61</v>
      </c>
      <c r="C42" s="14" t="s">
        <v>24</v>
      </c>
      <c r="D42" s="14" t="s">
        <v>24</v>
      </c>
      <c r="E42" s="14" t="s">
        <v>73</v>
      </c>
      <c r="F42" s="14">
        <v>2</v>
      </c>
      <c r="G42" s="3" t="s">
        <v>4</v>
      </c>
      <c r="H42" s="3" t="s">
        <v>4</v>
      </c>
      <c r="I42" s="3" t="s">
        <v>4</v>
      </c>
      <c r="J42" s="18"/>
    </row>
    <row r="43" spans="1:10" ht="31.5" x14ac:dyDescent="0.25">
      <c r="A43" s="29">
        <f t="shared" si="0"/>
        <v>39</v>
      </c>
      <c r="B43" s="14" t="s">
        <v>62</v>
      </c>
      <c r="C43" s="14" t="s">
        <v>24</v>
      </c>
      <c r="D43" s="14" t="s">
        <v>24</v>
      </c>
      <c r="E43" s="14" t="s">
        <v>74</v>
      </c>
      <c r="F43" s="14" t="s">
        <v>92</v>
      </c>
      <c r="G43" s="3" t="s">
        <v>4</v>
      </c>
      <c r="H43" s="3" t="s">
        <v>4</v>
      </c>
      <c r="I43" s="3" t="s">
        <v>4</v>
      </c>
      <c r="J43" s="18"/>
    </row>
    <row r="44" spans="1:10" ht="31.5" x14ac:dyDescent="0.25">
      <c r="A44" s="29">
        <f t="shared" si="0"/>
        <v>40</v>
      </c>
      <c r="B44" s="14" t="s">
        <v>63</v>
      </c>
      <c r="C44" s="14" t="s">
        <v>24</v>
      </c>
      <c r="D44" s="14" t="s">
        <v>24</v>
      </c>
      <c r="E44" s="14" t="s">
        <v>74</v>
      </c>
      <c r="F44" s="14" t="s">
        <v>26</v>
      </c>
      <c r="G44" s="3" t="s">
        <v>4</v>
      </c>
      <c r="H44" s="3" t="s">
        <v>4</v>
      </c>
      <c r="I44" s="3" t="s">
        <v>4</v>
      </c>
      <c r="J44" s="18"/>
    </row>
    <row r="45" spans="1:10" ht="15.75" x14ac:dyDescent="0.25">
      <c r="A45" s="29">
        <f t="shared" si="0"/>
        <v>41</v>
      </c>
      <c r="B45" s="14" t="s">
        <v>64</v>
      </c>
      <c r="C45" s="14" t="s">
        <v>24</v>
      </c>
      <c r="D45" s="14" t="s">
        <v>24</v>
      </c>
      <c r="E45" s="14" t="s">
        <v>73</v>
      </c>
      <c r="F45" s="14">
        <v>1</v>
      </c>
      <c r="G45" s="3" t="s">
        <v>4</v>
      </c>
      <c r="H45" s="3" t="s">
        <v>4</v>
      </c>
      <c r="I45" s="3" t="s">
        <v>4</v>
      </c>
      <c r="J45" s="18"/>
    </row>
    <row r="46" spans="1:10" ht="31.5" x14ac:dyDescent="0.25">
      <c r="A46" s="29">
        <f t="shared" si="0"/>
        <v>42</v>
      </c>
      <c r="B46" s="14" t="s">
        <v>65</v>
      </c>
      <c r="C46" s="14" t="s">
        <v>24</v>
      </c>
      <c r="D46" s="14" t="s">
        <v>24</v>
      </c>
      <c r="E46" s="14" t="s">
        <v>73</v>
      </c>
      <c r="F46" s="14">
        <v>3</v>
      </c>
      <c r="G46" s="3" t="s">
        <v>4</v>
      </c>
      <c r="H46" s="3" t="s">
        <v>4</v>
      </c>
      <c r="I46" s="3" t="s">
        <v>4</v>
      </c>
      <c r="J46" s="18"/>
    </row>
    <row r="47" spans="1:10" ht="15.75" x14ac:dyDescent="0.25">
      <c r="A47" s="29">
        <f t="shared" si="0"/>
        <v>43</v>
      </c>
      <c r="B47" s="14" t="s">
        <v>66</v>
      </c>
      <c r="C47" s="14" t="s">
        <v>24</v>
      </c>
      <c r="E47" s="14" t="s">
        <v>73</v>
      </c>
      <c r="F47" s="14">
        <v>0.2</v>
      </c>
      <c r="G47" s="3" t="s">
        <v>4</v>
      </c>
      <c r="H47" s="3" t="s">
        <v>4</v>
      </c>
      <c r="I47" s="3" t="s">
        <v>4</v>
      </c>
      <c r="J47" s="18"/>
    </row>
    <row r="48" spans="1:10" ht="31.5" x14ac:dyDescent="0.25">
      <c r="A48" s="29">
        <f t="shared" si="0"/>
        <v>44</v>
      </c>
      <c r="B48" s="14" t="s">
        <v>67</v>
      </c>
      <c r="C48" s="21" t="s">
        <v>24</v>
      </c>
      <c r="D48" s="35" t="s">
        <v>76</v>
      </c>
      <c r="E48" s="14" t="s">
        <v>70</v>
      </c>
      <c r="F48" s="14">
        <v>25</v>
      </c>
      <c r="G48" s="3" t="s">
        <v>4</v>
      </c>
      <c r="H48" s="3" t="s">
        <v>4</v>
      </c>
      <c r="I48" s="3" t="s">
        <v>4</v>
      </c>
      <c r="J48" s="18"/>
    </row>
    <row r="49" spans="1:11" ht="15.75" x14ac:dyDescent="0.25">
      <c r="A49" s="29">
        <v>45</v>
      </c>
      <c r="B49" s="30" t="s">
        <v>68</v>
      </c>
      <c r="C49" s="31" t="s">
        <v>24</v>
      </c>
      <c r="D49" s="30" t="s">
        <v>24</v>
      </c>
      <c r="E49" s="14" t="s">
        <v>70</v>
      </c>
      <c r="F49" s="30">
        <v>1</v>
      </c>
      <c r="G49" s="32" t="s">
        <v>4</v>
      </c>
      <c r="H49" s="32" t="s">
        <v>4</v>
      </c>
      <c r="I49" s="32" t="s">
        <v>4</v>
      </c>
      <c r="J49" s="18"/>
    </row>
    <row r="50" spans="1:11" ht="31.5" x14ac:dyDescent="0.25">
      <c r="A50" s="29">
        <v>46</v>
      </c>
      <c r="B50" s="30" t="s">
        <v>69</v>
      </c>
      <c r="C50" s="31" t="s">
        <v>24</v>
      </c>
      <c r="D50" s="30" t="s">
        <v>24</v>
      </c>
      <c r="E50" s="14" t="s">
        <v>70</v>
      </c>
      <c r="F50" s="30">
        <v>1</v>
      </c>
      <c r="G50" s="32" t="s">
        <v>4</v>
      </c>
      <c r="H50" s="32" t="s">
        <v>4</v>
      </c>
      <c r="I50" s="32" t="s">
        <v>4</v>
      </c>
      <c r="J50" s="18"/>
    </row>
    <row r="51" spans="1:11" ht="15.75" x14ac:dyDescent="0.25">
      <c r="A51" s="29">
        <v>47</v>
      </c>
      <c r="B51" s="30" t="s">
        <v>90</v>
      </c>
      <c r="C51" s="31"/>
      <c r="D51" s="36" t="s">
        <v>91</v>
      </c>
      <c r="E51" s="36" t="s">
        <v>73</v>
      </c>
      <c r="F51" s="30">
        <v>1</v>
      </c>
      <c r="G51" s="3" t="s">
        <v>4</v>
      </c>
      <c r="H51" s="3" t="s">
        <v>4</v>
      </c>
      <c r="I51" s="3" t="s">
        <v>4</v>
      </c>
      <c r="J51" s="18"/>
    </row>
    <row r="52" spans="1:11" ht="15.75" x14ac:dyDescent="0.25">
      <c r="A52" s="29">
        <v>48</v>
      </c>
      <c r="B52" s="30" t="s">
        <v>93</v>
      </c>
      <c r="C52" s="31"/>
      <c r="D52" s="30"/>
      <c r="E52" s="14" t="s">
        <v>85</v>
      </c>
      <c r="F52" s="30">
        <v>10</v>
      </c>
      <c r="G52" s="32" t="s">
        <v>4</v>
      </c>
      <c r="H52" s="32" t="s">
        <v>4</v>
      </c>
      <c r="I52" s="32" t="s">
        <v>4</v>
      </c>
      <c r="J52" s="18"/>
    </row>
    <row r="53" spans="1:11" ht="15.75" x14ac:dyDescent="0.25">
      <c r="A53" s="29">
        <v>49</v>
      </c>
      <c r="B53" s="14" t="s">
        <v>89</v>
      </c>
      <c r="C53" s="14"/>
      <c r="D53" s="14"/>
      <c r="E53" s="14" t="s">
        <v>70</v>
      </c>
      <c r="F53" s="14">
        <v>10</v>
      </c>
      <c r="G53" s="32" t="s">
        <v>4</v>
      </c>
      <c r="H53" s="32" t="s">
        <v>4</v>
      </c>
      <c r="I53" s="32" t="s">
        <v>4</v>
      </c>
      <c r="J53" s="18"/>
    </row>
    <row r="54" spans="1:11" ht="15.75" x14ac:dyDescent="0.25">
      <c r="A54" s="29">
        <v>50</v>
      </c>
      <c r="B54" s="14" t="s">
        <v>56</v>
      </c>
      <c r="C54" s="14"/>
      <c r="D54" s="14"/>
      <c r="E54" s="14" t="s">
        <v>85</v>
      </c>
      <c r="F54" s="14">
        <f>16+2</f>
        <v>18</v>
      </c>
      <c r="G54" s="32" t="s">
        <v>4</v>
      </c>
      <c r="H54" s="32" t="s">
        <v>4</v>
      </c>
      <c r="I54" s="32" t="s">
        <v>4</v>
      </c>
      <c r="J54" s="18"/>
    </row>
    <row r="55" spans="1:11" ht="15.75" x14ac:dyDescent="0.25">
      <c r="A55" s="37"/>
      <c r="B55" s="38"/>
      <c r="C55" s="38"/>
      <c r="D55" s="38"/>
      <c r="E55" s="38"/>
      <c r="F55" s="38"/>
      <c r="G55" s="39"/>
      <c r="H55" s="39"/>
      <c r="I55" s="39"/>
      <c r="J55" s="18"/>
    </row>
    <row r="56" spans="1:11" x14ac:dyDescent="0.2">
      <c r="A56" s="44" t="s">
        <v>5</v>
      </c>
      <c r="B56" s="44"/>
      <c r="C56" s="7"/>
      <c r="D56" s="7"/>
      <c r="E56" s="8"/>
      <c r="F56" s="8"/>
      <c r="G56" s="8"/>
      <c r="H56" s="8"/>
      <c r="I56" s="8"/>
      <c r="J56" s="8"/>
      <c r="K56" s="8"/>
    </row>
    <row r="57" spans="1:11" ht="15" customHeight="1" x14ac:dyDescent="0.2">
      <c r="A57" s="43" t="s">
        <v>6</v>
      </c>
      <c r="B57" s="43"/>
      <c r="C57" s="43"/>
      <c r="D57" s="43"/>
      <c r="E57" s="43"/>
      <c r="F57" s="43"/>
      <c r="G57" s="43"/>
      <c r="H57" s="43"/>
      <c r="I57" s="43"/>
      <c r="J57" s="23"/>
      <c r="K57" s="22"/>
    </row>
    <row r="58" spans="1:11" ht="15" customHeight="1" x14ac:dyDescent="0.2">
      <c r="A58" s="43" t="s">
        <v>7</v>
      </c>
      <c r="B58" s="43"/>
      <c r="C58" s="43"/>
      <c r="D58" s="43"/>
      <c r="E58" s="43"/>
      <c r="F58" s="43"/>
      <c r="G58" s="43"/>
      <c r="H58" s="43"/>
      <c r="I58" s="43"/>
      <c r="J58" s="23"/>
      <c r="K58" s="22"/>
    </row>
    <row r="59" spans="1:11" ht="15" customHeight="1" x14ac:dyDescent="0.2">
      <c r="A59" s="43" t="s">
        <v>8</v>
      </c>
      <c r="B59" s="43"/>
      <c r="C59" s="43"/>
      <c r="D59" s="43"/>
      <c r="E59" s="43"/>
      <c r="F59" s="43"/>
      <c r="G59" s="43"/>
      <c r="H59" s="43"/>
      <c r="I59" s="43"/>
      <c r="J59" s="23"/>
      <c r="K59" s="22"/>
    </row>
    <row r="60" spans="1:11" ht="15" customHeight="1" x14ac:dyDescent="0.2">
      <c r="A60" s="43" t="s">
        <v>9</v>
      </c>
      <c r="B60" s="43"/>
      <c r="C60" s="43"/>
      <c r="D60" s="43"/>
      <c r="E60" s="43"/>
      <c r="F60" s="43"/>
      <c r="G60" s="43"/>
      <c r="H60" s="43"/>
      <c r="I60" s="43"/>
      <c r="J60" s="23"/>
      <c r="K60" s="22"/>
    </row>
    <row r="61" spans="1:11" ht="15" customHeight="1" x14ac:dyDescent="0.2">
      <c r="A61" s="43" t="s">
        <v>10</v>
      </c>
      <c r="B61" s="43"/>
      <c r="C61" s="43"/>
      <c r="D61" s="43"/>
      <c r="E61" s="43"/>
      <c r="F61" s="43"/>
      <c r="G61" s="43"/>
      <c r="H61" s="43"/>
      <c r="I61" s="43"/>
      <c r="J61" s="23"/>
      <c r="K61" s="22"/>
    </row>
    <row r="62" spans="1:11" ht="15" customHeight="1" x14ac:dyDescent="0.25">
      <c r="A62" s="43" t="s">
        <v>11</v>
      </c>
      <c r="B62" s="43"/>
      <c r="C62" s="43"/>
      <c r="D62" s="43"/>
      <c r="E62" s="43"/>
      <c r="F62" s="43"/>
      <c r="G62" s="43"/>
      <c r="H62" s="43"/>
      <c r="I62" s="43"/>
      <c r="J62" s="23"/>
      <c r="K62" s="23"/>
    </row>
    <row r="63" spans="1:11" ht="15" customHeight="1" x14ac:dyDescent="0.2">
      <c r="A63" s="43" t="s">
        <v>12</v>
      </c>
      <c r="B63" s="43"/>
      <c r="C63" s="43"/>
      <c r="D63" s="43"/>
      <c r="E63" s="43"/>
      <c r="F63" s="43"/>
      <c r="G63" s="43"/>
      <c r="H63" s="43"/>
      <c r="I63" s="43"/>
      <c r="J63" s="23"/>
      <c r="K63" s="22"/>
    </row>
    <row r="64" spans="1:11" ht="15" customHeight="1" x14ac:dyDescent="0.2">
      <c r="A64" s="43" t="s">
        <v>13</v>
      </c>
      <c r="B64" s="43"/>
      <c r="C64" s="43"/>
      <c r="D64" s="43"/>
      <c r="E64" s="43"/>
      <c r="F64" s="43"/>
      <c r="G64" s="43"/>
      <c r="H64" s="43"/>
      <c r="I64" s="43"/>
      <c r="J64" s="23"/>
      <c r="K64" s="22"/>
    </row>
    <row r="65" spans="1:11" ht="15" customHeight="1" x14ac:dyDescent="0.2">
      <c r="A65" s="43" t="s">
        <v>14</v>
      </c>
      <c r="B65" s="43"/>
      <c r="C65" s="43"/>
      <c r="D65" s="43"/>
      <c r="E65" s="43"/>
      <c r="F65" s="43"/>
      <c r="G65" s="43"/>
      <c r="H65" s="43"/>
      <c r="I65" s="43"/>
      <c r="J65" s="23"/>
      <c r="K65" s="22"/>
    </row>
    <row r="66" spans="1:11" ht="15" customHeight="1" x14ac:dyDescent="0.2">
      <c r="A66" s="43" t="s">
        <v>15</v>
      </c>
      <c r="B66" s="43"/>
      <c r="C66" s="43"/>
      <c r="D66" s="43"/>
      <c r="E66" s="43"/>
      <c r="F66" s="43"/>
      <c r="G66" s="43"/>
      <c r="H66" s="43"/>
      <c r="I66" s="43"/>
      <c r="J66" s="23"/>
      <c r="K66" s="22"/>
    </row>
    <row r="67" spans="1:11" ht="15" customHeight="1" x14ac:dyDescent="0.2">
      <c r="A67" s="43" t="s">
        <v>16</v>
      </c>
      <c r="B67" s="43"/>
      <c r="C67" s="43"/>
      <c r="D67" s="43"/>
      <c r="E67" s="43"/>
      <c r="F67" s="43"/>
      <c r="G67" s="43"/>
      <c r="H67" s="43"/>
      <c r="I67" s="43"/>
      <c r="J67" s="23"/>
      <c r="K67" s="22"/>
    </row>
    <row r="68" spans="1:11" ht="15" customHeight="1" x14ac:dyDescent="0.2">
      <c r="A68" s="43" t="s">
        <v>17</v>
      </c>
      <c r="B68" s="43"/>
      <c r="C68" s="43"/>
      <c r="D68" s="43"/>
      <c r="E68" s="43"/>
      <c r="F68" s="43"/>
      <c r="G68" s="43"/>
      <c r="H68" s="43"/>
      <c r="I68" s="43"/>
      <c r="J68" s="23"/>
      <c r="K68" s="22"/>
    </row>
    <row r="69" spans="1:11" ht="30" customHeight="1" x14ac:dyDescent="0.2">
      <c r="A69" s="43" t="s">
        <v>18</v>
      </c>
      <c r="B69" s="43"/>
      <c r="C69" s="43"/>
      <c r="D69" s="43"/>
      <c r="E69" s="43"/>
      <c r="F69" s="43"/>
      <c r="G69" s="43"/>
      <c r="H69" s="43"/>
      <c r="I69" s="43"/>
      <c r="J69" s="23"/>
      <c r="K69" s="22"/>
    </row>
    <row r="70" spans="1:11" ht="21" customHeight="1" x14ac:dyDescent="0.2">
      <c r="A70" s="43" t="s">
        <v>19</v>
      </c>
      <c r="B70" s="43"/>
      <c r="C70" s="43"/>
      <c r="D70" s="43"/>
      <c r="E70" s="43"/>
      <c r="F70" s="43"/>
      <c r="G70" s="43"/>
      <c r="H70" s="43"/>
      <c r="I70" s="43"/>
      <c r="J70" s="9"/>
      <c r="K70" s="22"/>
    </row>
    <row r="71" spans="1:11" ht="28.5" customHeight="1" x14ac:dyDescent="0.2">
      <c r="A71" s="50" t="s">
        <v>20</v>
      </c>
      <c r="B71" s="50"/>
      <c r="C71" s="50"/>
      <c r="D71" s="50"/>
      <c r="E71" s="50"/>
      <c r="F71" s="50"/>
      <c r="G71" s="50"/>
      <c r="H71" s="50"/>
      <c r="I71" s="50"/>
      <c r="J71" s="24"/>
      <c r="K71" s="22"/>
    </row>
    <row r="72" spans="1:11" ht="15.75" x14ac:dyDescent="0.25">
      <c r="A72" s="4"/>
      <c r="B72" s="4"/>
      <c r="C72" s="4"/>
      <c r="D72" s="4"/>
      <c r="E72" s="4"/>
      <c r="F72" s="5"/>
      <c r="G72" s="4"/>
      <c r="H72" s="4"/>
      <c r="I72" s="4"/>
      <c r="J72" s="4"/>
      <c r="K72" s="6"/>
    </row>
    <row r="73" spans="1:11" ht="15.75" x14ac:dyDescent="0.25">
      <c r="A73" s="4"/>
      <c r="B73" s="10"/>
      <c r="C73" s="11"/>
      <c r="D73" s="11"/>
      <c r="E73" s="11"/>
      <c r="F73" s="11"/>
      <c r="G73" s="11"/>
      <c r="H73" s="11"/>
      <c r="I73" s="26"/>
      <c r="J73" s="26"/>
      <c r="K73" s="6"/>
    </row>
    <row r="74" spans="1:11" ht="15.75" customHeight="1" x14ac:dyDescent="0.25">
      <c r="A74" s="12" t="s">
        <v>21</v>
      </c>
      <c r="B74" s="42"/>
      <c r="C74" s="42"/>
      <c r="D74" s="42"/>
      <c r="E74" s="12"/>
      <c r="F74" s="12"/>
      <c r="G74" s="12"/>
      <c r="H74" s="26"/>
      <c r="I74" s="26"/>
      <c r="J74" s="12"/>
      <c r="K74" s="12"/>
    </row>
    <row r="75" spans="1:11" ht="15.75" x14ac:dyDescent="0.2">
      <c r="A75" s="10"/>
      <c r="B75" s="11"/>
      <c r="C75" s="11"/>
      <c r="D75" s="11"/>
      <c r="E75" s="11"/>
      <c r="F75" s="11"/>
      <c r="G75" s="11"/>
      <c r="H75" s="42"/>
      <c r="I75" s="42"/>
      <c r="J75" s="11"/>
      <c r="K75" s="11"/>
    </row>
    <row r="76" spans="1:11" ht="35.25" customHeight="1" x14ac:dyDescent="0.25">
      <c r="A76" s="13"/>
      <c r="B76" s="42"/>
      <c r="C76" s="42"/>
      <c r="D76" s="42"/>
      <c r="E76" s="42"/>
      <c r="F76" s="13"/>
      <c r="G76" s="13"/>
      <c r="H76" s="26"/>
      <c r="I76" s="26"/>
      <c r="J76" s="13"/>
      <c r="K76" s="13"/>
    </row>
    <row r="77" spans="1:11" ht="15.75" x14ac:dyDescent="0.25">
      <c r="A77" s="13"/>
      <c r="B77" s="34"/>
      <c r="C77" s="34"/>
      <c r="D77" s="34"/>
      <c r="E77" s="34"/>
      <c r="F77" s="13"/>
      <c r="G77" s="13"/>
      <c r="H77" s="34"/>
      <c r="I77" s="34"/>
      <c r="J77" s="13"/>
      <c r="K77" s="13"/>
    </row>
    <row r="78" spans="1:11" s="40" customFormat="1" ht="15.75" x14ac:dyDescent="0.25">
      <c r="A78" s="34"/>
      <c r="B78" s="42"/>
      <c r="C78" s="42"/>
      <c r="D78" s="42"/>
      <c r="E78" s="42"/>
      <c r="F78" s="34"/>
      <c r="G78" s="41"/>
      <c r="H78" s="41"/>
    </row>
    <row r="79" spans="1:11" s="40" customFormat="1" ht="15.75" x14ac:dyDescent="0.25">
      <c r="A79" s="34"/>
      <c r="B79" s="34"/>
      <c r="C79" s="34"/>
      <c r="D79" s="34"/>
      <c r="E79" s="34"/>
      <c r="F79" s="34"/>
      <c r="G79" s="33"/>
      <c r="H79" s="33"/>
    </row>
    <row r="80" spans="1:11" ht="15.75" customHeight="1" x14ac:dyDescent="0.25">
      <c r="A80" s="12"/>
      <c r="B80" s="42"/>
      <c r="C80" s="42"/>
      <c r="D80" s="42"/>
      <c r="E80" s="12"/>
      <c r="F80" s="12"/>
      <c r="G80" s="12"/>
      <c r="H80" s="26"/>
      <c r="I80" s="26"/>
      <c r="J80" s="12"/>
      <c r="K80" s="12"/>
    </row>
    <row r="81" spans="1:11" ht="15.75" x14ac:dyDescent="0.25">
      <c r="A81" s="4"/>
      <c r="B81" s="42"/>
      <c r="C81" s="42"/>
      <c r="D81" s="42"/>
      <c r="E81" s="42"/>
      <c r="F81" s="42"/>
      <c r="G81" s="42"/>
      <c r="H81" s="13"/>
      <c r="I81" s="42"/>
      <c r="J81" s="42"/>
      <c r="K81" s="6"/>
    </row>
    <row r="82" spans="1:11" ht="15.75" x14ac:dyDescent="0.25">
      <c r="A82" s="4"/>
      <c r="B82" s="13"/>
      <c r="C82" s="13"/>
      <c r="D82" s="13"/>
      <c r="E82" s="13"/>
      <c r="F82" s="13"/>
      <c r="G82" s="13"/>
      <c r="H82" s="13"/>
      <c r="I82" s="42"/>
      <c r="J82" s="42"/>
      <c r="K82" s="6"/>
    </row>
    <row r="83" spans="1:11" ht="15.75" x14ac:dyDescent="0.25">
      <c r="A83" s="4"/>
      <c r="B83" s="41"/>
      <c r="C83" s="41"/>
      <c r="D83" s="41"/>
      <c r="E83" s="41"/>
      <c r="F83" s="41"/>
      <c r="G83" s="41"/>
      <c r="H83" s="20"/>
      <c r="I83" s="20"/>
      <c r="J83" s="15"/>
    </row>
    <row r="84" spans="1:11" ht="15.75" x14ac:dyDescent="0.25">
      <c r="A84" s="4"/>
      <c r="B84" s="20"/>
      <c r="C84" s="20"/>
      <c r="D84" s="20"/>
      <c r="E84" s="20"/>
      <c r="F84" s="20"/>
      <c r="G84" s="20"/>
      <c r="H84" s="20"/>
      <c r="I84" s="20"/>
      <c r="J84" s="15"/>
    </row>
  </sheetData>
  <mergeCells count="31">
    <mergeCell ref="A71:I71"/>
    <mergeCell ref="A27:A29"/>
    <mergeCell ref="A57:I57"/>
    <mergeCell ref="A65:I65"/>
    <mergeCell ref="A58:I58"/>
    <mergeCell ref="A59:I59"/>
    <mergeCell ref="A60:I60"/>
    <mergeCell ref="A61:I61"/>
    <mergeCell ref="A62:I62"/>
    <mergeCell ref="A63:I63"/>
    <mergeCell ref="A64:I64"/>
    <mergeCell ref="A66:I66"/>
    <mergeCell ref="A67:I67"/>
    <mergeCell ref="A68:I68"/>
    <mergeCell ref="A1:I1"/>
    <mergeCell ref="A69:I69"/>
    <mergeCell ref="A70:I70"/>
    <mergeCell ref="A56:B56"/>
    <mergeCell ref="H3:H8"/>
    <mergeCell ref="G3:G8"/>
    <mergeCell ref="I3:I8"/>
    <mergeCell ref="B83:G83"/>
    <mergeCell ref="B74:D74"/>
    <mergeCell ref="I82:J82"/>
    <mergeCell ref="H75:I75"/>
    <mergeCell ref="B76:E76"/>
    <mergeCell ref="B80:D80"/>
    <mergeCell ref="B81:G81"/>
    <mergeCell ref="I81:J81"/>
    <mergeCell ref="B78:E78"/>
    <mergeCell ref="G78:H78"/>
  </mergeCells>
  <pageMargins left="0.23622047244094491" right="0.23622047244094491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user</cp:lastModifiedBy>
  <cp:lastPrinted>2021-12-02T10:44:16Z</cp:lastPrinted>
  <dcterms:created xsi:type="dcterms:W3CDTF">2015-06-05T18:19:34Z</dcterms:created>
  <dcterms:modified xsi:type="dcterms:W3CDTF">2022-06-03T04:58:36Z</dcterms:modified>
</cp:coreProperties>
</file>